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9" i="1"/>
  <c r="O7"/>
  <c r="N8"/>
  <c r="B5" i="2"/>
  <c r="D25" i="1"/>
  <c r="D24"/>
  <c r="D23"/>
</calcChain>
</file>

<file path=xl/sharedStrings.xml><?xml version="1.0" encoding="utf-8"?>
<sst xmlns="http://schemas.openxmlformats.org/spreadsheetml/2006/main" count="62" uniqueCount="56">
  <si>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</si>
  <si>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</si>
  <si>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</si>
  <si>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</si>
  <si>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</si>
  <si>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</si>
  <si>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</si>
  <si>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</si>
  <si>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</si>
  <si>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</si>
  <si>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</si>
  <si>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</si>
  <si>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</si>
  <si>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</si>
  <si>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</si>
  <si>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</si>
  <si>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</si>
  <si>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</si>
  <si>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</si>
  <si>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</si>
  <si>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</si>
  <si>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</si>
  <si>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Приложение 1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</si>
  <si>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</si>
  <si>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</si>
  <si>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</si>
  <si>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</si>
  <si>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</si>
  <si>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</si>
  <si>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</si>
  <si>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</si>
  <si>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</si>
  <si>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</si>
  <si>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</si>
  <si>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</si>
  <si>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</si>
  <si>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</si>
  <si>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</si>
  <si>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</si>
  <si>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</si>
  <si>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</si>
  <si>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</si>
  <si>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</si>
  <si>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31961</t>
  </si>
  <si>
    <t>БУМАГА А4 ДЛЯ КСЕРОКСА И ПРИНТЕРА (РАЗЛИЧНЫХ МАРОК)</t>
  </si>
  <si>
    <t>ПАЧ</t>
  </si>
  <si>
    <t>450027,г.Уфа, ул. Каспийская ,д. 14.</t>
  </si>
  <si>
    <t>Ибрагимов Р.Ф. 8(347) 221-58-80.</t>
  </si>
  <si>
    <t>Юмагулов И.И. 8(347)221-54-32.</t>
  </si>
  <si>
    <t>БУМАГА А4 для ксерокса и принтера на 2016г.</t>
  </si>
  <si>
    <t>53995</t>
  </si>
  <si>
    <t>13498</t>
  </si>
  <si>
    <t>13499</t>
  </si>
  <si>
    <t>Предельная стоимость лота составляет 8 423 220,00  руб. (без НДС)</t>
  </si>
  <si>
    <t>В течении 10 рабочих дней  первого месяца каждого квартала.</t>
  </si>
  <si>
    <t>Бумага А-4 для ксерокса и принтера, классы "C+","В+",плотность 80гр./кв.м.</t>
  </si>
</sst>
</file>

<file path=xl/styles.xml><?xml version="1.0" encoding="utf-8"?>
<styleSheet xmlns="http://schemas.openxmlformats.org/spreadsheetml/2006/main">
  <numFmts count="1"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4" fontId="0" fillId="0" borderId="1" xfId="0" applyNumberFormat="1" applyBorder="1" applyAlignment="1">
      <alignment horizontal="right" vertical="top"/>
    </xf>
    <xf numFmtId="4" fontId="0" fillId="0" borderId="3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5"/>
  <sheetViews>
    <sheetView tabSelected="1" topLeftCell="D1" workbookViewId="0">
      <selection activeCell="B10" sqref="B10:P10"/>
    </sheetView>
  </sheetViews>
  <sheetFormatPr defaultRowHeight="1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>
      <c r="P1" s="16" t="s">
        <v>22</v>
      </c>
    </row>
    <row r="2" spans="1:22">
      <c r="B2" s="33" t="s">
        <v>11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22">
      <c r="B3" t="s">
        <v>3</v>
      </c>
      <c r="C3" s="12">
        <v>11554</v>
      </c>
      <c r="D3" s="10" t="s">
        <v>49</v>
      </c>
      <c r="E3" s="10"/>
      <c r="F3" s="15"/>
      <c r="Q3" s="6"/>
    </row>
    <row r="4" spans="1:22">
      <c r="B4" s="40" t="s">
        <v>0</v>
      </c>
      <c r="C4" s="51" t="s">
        <v>28</v>
      </c>
      <c r="D4" s="40" t="s">
        <v>24</v>
      </c>
      <c r="E4" s="51" t="s">
        <v>29</v>
      </c>
      <c r="F4" s="40" t="s">
        <v>1</v>
      </c>
      <c r="G4" s="40" t="s">
        <v>15</v>
      </c>
      <c r="H4" s="31" t="s">
        <v>16</v>
      </c>
      <c r="I4" s="31"/>
      <c r="J4" s="31"/>
      <c r="K4" s="31"/>
      <c r="L4" s="31"/>
      <c r="M4" s="43" t="s">
        <v>31</v>
      </c>
      <c r="N4" s="41" t="s">
        <v>32</v>
      </c>
      <c r="O4" s="32" t="s">
        <v>33</v>
      </c>
      <c r="P4" s="40" t="s">
        <v>2</v>
      </c>
      <c r="Q4" s="6"/>
    </row>
    <row r="5" spans="1:22" s="5" customFormat="1" ht="48.75" customHeight="1">
      <c r="B5" s="40"/>
      <c r="C5" s="52"/>
      <c r="D5" s="40"/>
      <c r="E5" s="52"/>
      <c r="F5" s="40"/>
      <c r="G5" s="40"/>
      <c r="H5" s="4" t="s">
        <v>17</v>
      </c>
      <c r="I5" s="4" t="s">
        <v>18</v>
      </c>
      <c r="J5" s="4" t="s">
        <v>19</v>
      </c>
      <c r="K5" s="4" t="s">
        <v>20</v>
      </c>
      <c r="L5" s="4" t="s">
        <v>23</v>
      </c>
      <c r="M5" s="44"/>
      <c r="N5" s="42"/>
      <c r="O5" s="32"/>
      <c r="P5" s="40"/>
    </row>
    <row r="6" spans="1:22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60">
      <c r="A7" s="12"/>
      <c r="B7" s="11">
        <v>1</v>
      </c>
      <c r="C7" s="11" t="s">
        <v>43</v>
      </c>
      <c r="D7" s="2" t="s">
        <v>44</v>
      </c>
      <c r="E7" s="2"/>
      <c r="F7" s="2" t="s">
        <v>55</v>
      </c>
      <c r="G7" s="7" t="s">
        <v>45</v>
      </c>
      <c r="H7" s="20" t="s">
        <v>52</v>
      </c>
      <c r="I7" s="20" t="s">
        <v>52</v>
      </c>
      <c r="J7" s="20" t="s">
        <v>52</v>
      </c>
      <c r="K7" s="20" t="s">
        <v>51</v>
      </c>
      <c r="L7" s="20" t="s">
        <v>50</v>
      </c>
      <c r="M7" s="8">
        <v>156</v>
      </c>
      <c r="N7" s="8">
        <v>8423220</v>
      </c>
      <c r="O7" s="56">
        <f>N7*1.18</f>
        <v>9939399.5999999996</v>
      </c>
      <c r="P7" s="2" t="s">
        <v>46</v>
      </c>
      <c r="Q7" s="12"/>
    </row>
    <row r="8" spans="1:22">
      <c r="A8" s="12"/>
      <c r="B8" s="19"/>
      <c r="C8" s="19"/>
      <c r="D8" s="13"/>
      <c r="E8" s="13"/>
      <c r="F8" s="13"/>
      <c r="G8" s="14"/>
      <c r="H8" s="14"/>
      <c r="I8" s="14"/>
      <c r="J8" s="14"/>
      <c r="K8" s="14"/>
      <c r="L8" s="14"/>
      <c r="M8" s="14"/>
      <c r="N8" s="30">
        <f>SUM($N$7)</f>
        <v>8423220</v>
      </c>
      <c r="O8" s="57"/>
      <c r="P8" s="3"/>
      <c r="Q8" s="12"/>
    </row>
    <row r="9" spans="1:22" s="12" customFormat="1">
      <c r="B9" s="17"/>
      <c r="C9" s="17"/>
      <c r="D9" s="18"/>
      <c r="E9" s="18"/>
      <c r="F9" s="18"/>
      <c r="G9" s="17"/>
      <c r="H9" s="17"/>
      <c r="I9" s="17"/>
      <c r="J9" s="17"/>
      <c r="K9" s="17"/>
      <c r="L9" s="17"/>
      <c r="M9" s="17"/>
      <c r="N9" s="17" t="s">
        <v>21</v>
      </c>
      <c r="O9" s="58">
        <f>N7*0.18</f>
        <v>1516179.5999999999</v>
      </c>
      <c r="P9" s="3"/>
    </row>
    <row r="10" spans="1:22" s="12" customFormat="1">
      <c r="B10" s="53" t="s">
        <v>53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5"/>
    </row>
    <row r="11" spans="1:22">
      <c r="B11" s="34" t="s">
        <v>4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</row>
    <row r="12" spans="1:22">
      <c r="B12" s="31" t="s">
        <v>5</v>
      </c>
      <c r="C12" s="31"/>
      <c r="D12" s="31"/>
      <c r="E12" s="45" t="s">
        <v>54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7"/>
    </row>
    <row r="13" spans="1:22" ht="32.1" customHeight="1">
      <c r="B13" s="31" t="s">
        <v>6</v>
      </c>
      <c r="C13" s="31"/>
      <c r="D13" s="31"/>
      <c r="E13" s="48" t="s">
        <v>10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  <c r="Q13" s="3"/>
      <c r="R13" s="3"/>
      <c r="S13" s="3"/>
      <c r="T13" s="3"/>
      <c r="U13" s="3"/>
      <c r="V13" s="3"/>
    </row>
    <row r="14" spans="1:22" ht="15" customHeight="1">
      <c r="A14" s="12"/>
      <c r="B14" s="31" t="s">
        <v>7</v>
      </c>
      <c r="C14" s="31"/>
      <c r="D14" s="31"/>
      <c r="E14" s="45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12"/>
    </row>
    <row r="15" spans="1:22">
      <c r="A15" s="12"/>
      <c r="B15" s="37" t="s">
        <v>26</v>
      </c>
      <c r="C15" s="38"/>
      <c r="D15" s="39"/>
      <c r="E15" s="45" t="s">
        <v>25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7"/>
      <c r="Q15" s="12"/>
    </row>
    <row r="16" spans="1:22" s="12" customFormat="1">
      <c r="B16" s="37" t="s">
        <v>27</v>
      </c>
      <c r="C16" s="38"/>
      <c r="D16" s="39"/>
      <c r="E16" s="45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7"/>
    </row>
    <row r="17" spans="1:17" s="12" customFormat="1">
      <c r="A17"/>
      <c r="B17" s="31" t="s">
        <v>8</v>
      </c>
      <c r="C17" s="31"/>
      <c r="D17" s="31"/>
      <c r="E17" s="45" t="s">
        <v>47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  <c r="Q17"/>
    </row>
    <row r="18" spans="1:17">
      <c r="B18" s="31" t="s">
        <v>9</v>
      </c>
      <c r="C18" s="31"/>
      <c r="D18" s="31"/>
      <c r="E18" s="45" t="s">
        <v>48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</row>
    <row r="19" spans="1:17" ht="19.5" customHeight="1">
      <c r="A19" s="12"/>
      <c r="B19" s="23"/>
      <c r="C19" s="23"/>
      <c r="D19" s="23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12"/>
    </row>
    <row r="20" spans="1:17" s="12" customFormat="1" ht="19.5" customHeight="1">
      <c r="A20" s="27"/>
      <c r="B20" s="26" t="s">
        <v>30</v>
      </c>
      <c r="C20" s="26"/>
      <c r="D20" s="26"/>
      <c r="E20" s="26"/>
      <c r="F20" s="26"/>
      <c r="G20" s="26"/>
      <c r="H20" s="26"/>
      <c r="I20" s="26"/>
      <c r="J20" s="26"/>
      <c r="K20"/>
      <c r="L20"/>
      <c r="N20"/>
      <c r="P20"/>
      <c r="Q20"/>
    </row>
    <row r="21" spans="1:17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12"/>
      <c r="L21" s="12"/>
      <c r="M21" s="12"/>
      <c r="N21" s="12"/>
      <c r="O21" s="12"/>
      <c r="P21" s="12"/>
      <c r="Q21" s="12"/>
    </row>
    <row r="22" spans="1:17" s="12" customFormat="1">
      <c r="A22"/>
      <c r="B22" t="s">
        <v>12</v>
      </c>
      <c r="D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D23" s="6" t="str">
        <f>Query2_USERN</f>
        <v>Юмагулов Ильгам Ильдусович</v>
      </c>
      <c r="E23" s="6"/>
    </row>
    <row r="24" spans="1:17">
      <c r="B24" t="s">
        <v>13</v>
      </c>
      <c r="D24" s="6" t="str">
        <f>Query2_USERT</f>
        <v>(347)221-54-32</v>
      </c>
      <c r="E24" s="6"/>
    </row>
    <row r="25" spans="1:17">
      <c r="B25" t="s">
        <v>14</v>
      </c>
      <c r="D25" s="6" t="str">
        <f>Query2_USERE</f>
        <v/>
      </c>
      <c r="E25" s="6"/>
    </row>
  </sheetData>
  <mergeCells count="28">
    <mergeCell ref="C4:C5"/>
    <mergeCell ref="E4:E5"/>
    <mergeCell ref="E12:P12"/>
    <mergeCell ref="D4:D5"/>
    <mergeCell ref="P4:P5"/>
    <mergeCell ref="B10:P10"/>
    <mergeCell ref="E15:P15"/>
    <mergeCell ref="E16:P16"/>
    <mergeCell ref="E17:P17"/>
    <mergeCell ref="B14:D14"/>
    <mergeCell ref="E14:P14"/>
    <mergeCell ref="B17:D17"/>
    <mergeCell ref="B18:D18"/>
    <mergeCell ref="O4:O5"/>
    <mergeCell ref="B2:P2"/>
    <mergeCell ref="B13:D13"/>
    <mergeCell ref="B12:D12"/>
    <mergeCell ref="B11:P11"/>
    <mergeCell ref="B16:D16"/>
    <mergeCell ref="B4:B5"/>
    <mergeCell ref="B15:D15"/>
    <mergeCell ref="F4:F5"/>
    <mergeCell ref="G4:G5"/>
    <mergeCell ref="H4:L4"/>
    <mergeCell ref="N4:N5"/>
    <mergeCell ref="M4:M5"/>
    <mergeCell ref="E18:P18"/>
    <mergeCell ref="E13:P13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8" t="s">
        <v>34</v>
      </c>
      <c r="B5" t="e">
        <f>XLR_ERRNAME</f>
        <v>#NAME?</v>
      </c>
    </row>
    <row r="6" spans="1:14">
      <c r="A6" t="s">
        <v>35</v>
      </c>
      <c r="B6">
        <v>10959</v>
      </c>
      <c r="C6" s="29" t="s">
        <v>36</v>
      </c>
      <c r="D6">
        <v>6498</v>
      </c>
      <c r="E6" s="29" t="s">
        <v>37</v>
      </c>
      <c r="F6" s="29" t="s">
        <v>38</v>
      </c>
      <c r="G6" s="29" t="s">
        <v>39</v>
      </c>
      <c r="H6" s="29" t="s">
        <v>39</v>
      </c>
      <c r="I6" s="29" t="s">
        <v>39</v>
      </c>
      <c r="J6" s="29" t="s">
        <v>37</v>
      </c>
      <c r="K6" s="29" t="s">
        <v>40</v>
      </c>
      <c r="L6" s="29" t="s">
        <v>41</v>
      </c>
      <c r="M6" s="29" t="s">
        <v>42</v>
      </c>
      <c r="N6" s="29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Фаррахова Эльвера Римовна</cp:lastModifiedBy>
  <cp:lastPrinted>2015-12-04T10:37:18Z</cp:lastPrinted>
  <dcterms:created xsi:type="dcterms:W3CDTF">2013-12-19T08:11:42Z</dcterms:created>
  <dcterms:modified xsi:type="dcterms:W3CDTF">2015-12-04T10:38:17Z</dcterms:modified>
</cp:coreProperties>
</file>